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<sst xmlns="http://schemas.openxmlformats.org/spreadsheetml/2006/main" count="120" uniqueCount="113">
  <si>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>Základní škola Oldřiš, okres Svitavy</t>
  </si>
  <si>
    <t>Org.</t>
  </si>
  <si>
    <t>účet</t>
  </si>
  <si>
    <t>popis</t>
  </si>
  <si>
    <t>rozpočet</t>
  </si>
  <si>
    <t>výhled rozpočtu</t>
  </si>
  <si>
    <t>navýšení oproti roku 2017</t>
  </si>
  <si>
    <t>501.300</t>
  </si>
  <si>
    <t>kancelářské potřeby, spotř. Materiál</t>
  </si>
  <si>
    <t>501.310</t>
  </si>
  <si>
    <t>noviny,časopisy</t>
  </si>
  <si>
    <t>501.320</t>
  </si>
  <si>
    <t>režijní materiál</t>
  </si>
  <si>
    <t xml:space="preserve">501.340 </t>
  </si>
  <si>
    <t>úklidové a mycí prostředky</t>
  </si>
  <si>
    <t>501.350</t>
  </si>
  <si>
    <t>inventář do 3000 Kč</t>
  </si>
  <si>
    <t xml:space="preserve">501.360 </t>
  </si>
  <si>
    <t>žákovská knihovna</t>
  </si>
  <si>
    <t>učitelská knihovna</t>
  </si>
  <si>
    <t>učebnice</t>
  </si>
  <si>
    <t>501.380</t>
  </si>
  <si>
    <t>školní a učební pomůcky</t>
  </si>
  <si>
    <t>501.390</t>
  </si>
  <si>
    <t>pohoštění</t>
  </si>
  <si>
    <t>502.300</t>
  </si>
  <si>
    <t>elektrická energie</t>
  </si>
  <si>
    <t>502.310</t>
  </si>
  <si>
    <t>vodné</t>
  </si>
  <si>
    <t>502.320</t>
  </si>
  <si>
    <t>plyn</t>
  </si>
  <si>
    <t>511.300</t>
  </si>
  <si>
    <t>opravy a udržování</t>
  </si>
  <si>
    <t xml:space="preserve">512.300 </t>
  </si>
  <si>
    <t>cestovné</t>
  </si>
  <si>
    <t>518.300</t>
  </si>
  <si>
    <t>518.310</t>
  </si>
  <si>
    <t>revize</t>
  </si>
  <si>
    <t>518.320</t>
  </si>
  <si>
    <t>služby v oblasti BOZP a PO</t>
  </si>
  <si>
    <t>518.330</t>
  </si>
  <si>
    <t>telefonní služby</t>
  </si>
  <si>
    <t>518.350</t>
  </si>
  <si>
    <t>plavecký výcvik</t>
  </si>
  <si>
    <t>518.360</t>
  </si>
  <si>
    <t>IT služby</t>
  </si>
  <si>
    <t>518.390</t>
  </si>
  <si>
    <t>GS net</t>
  </si>
  <si>
    <t>518.400</t>
  </si>
  <si>
    <t>bankovní poplatky</t>
  </si>
  <si>
    <t>518.410</t>
  </si>
  <si>
    <t>pojištění majetku</t>
  </si>
  <si>
    <t>518.430</t>
  </si>
  <si>
    <t>poštovné</t>
  </si>
  <si>
    <t>521.300</t>
  </si>
  <si>
    <t>OON – účetní</t>
  </si>
  <si>
    <t>521.302</t>
  </si>
  <si>
    <t>OON</t>
  </si>
  <si>
    <t>521.321</t>
  </si>
  <si>
    <t>HM učitel – výjimka na žáky</t>
  </si>
  <si>
    <t>527.370</t>
  </si>
  <si>
    <t>OOPP</t>
  </si>
  <si>
    <t>527.380</t>
  </si>
  <si>
    <t>školení, semináře</t>
  </si>
  <si>
    <t>558.300</t>
  </si>
  <si>
    <t>DDHM od 3000 kč do 39999 Kč</t>
  </si>
  <si>
    <t>Celkem náklady – příspěvek zřizovatele</t>
  </si>
  <si>
    <t>672.300</t>
  </si>
  <si>
    <t>Příspěvek na provoz od zřizovatele</t>
  </si>
  <si>
    <t>501.550</t>
  </si>
  <si>
    <t>školní potřeby – 1.třída</t>
  </si>
  <si>
    <t>501.560</t>
  </si>
  <si>
    <t>501.580</t>
  </si>
  <si>
    <t>učební pomůcky</t>
  </si>
  <si>
    <t>518.550</t>
  </si>
  <si>
    <t>518.560</t>
  </si>
  <si>
    <t>DVPP</t>
  </si>
  <si>
    <t>521.500</t>
  </si>
  <si>
    <t>Mzdové náklady</t>
  </si>
  <si>
    <t>521.501</t>
  </si>
  <si>
    <t>521.502</t>
  </si>
  <si>
    <t>náhrady mezd – nemoc</t>
  </si>
  <si>
    <t>524.510</t>
  </si>
  <si>
    <t>Zdravotní pojištění</t>
  </si>
  <si>
    <t>524.560</t>
  </si>
  <si>
    <t>Sociální pojištění</t>
  </si>
  <si>
    <t>525.500</t>
  </si>
  <si>
    <t>zákonné pojištění-Kooperativa</t>
  </si>
  <si>
    <t>527.500</t>
  </si>
  <si>
    <t>FKSP</t>
  </si>
  <si>
    <t>Celkem náklady – krajská dotace</t>
  </si>
  <si>
    <t>672.500</t>
  </si>
  <si>
    <t>krajská dotace ÚZ 33353</t>
  </si>
  <si>
    <t>ostatní služby, koberce,tabule…</t>
  </si>
  <si>
    <t>524.310</t>
  </si>
  <si>
    <t>524.360</t>
  </si>
  <si>
    <t>odvody - soc. pojištění - výjimka</t>
  </si>
  <si>
    <t>Odvody - zdrav.pojištění - výjimka</t>
  </si>
  <si>
    <t>525.300</t>
  </si>
  <si>
    <t>Povinné pojištění zaměstnavatele-výjimka</t>
  </si>
  <si>
    <t>527.390</t>
  </si>
  <si>
    <t>pracovně lékařská služba</t>
  </si>
  <si>
    <t>527.300</t>
  </si>
  <si>
    <t>odvody do FKSP - výjimka</t>
  </si>
  <si>
    <t>549.317</t>
  </si>
  <si>
    <t>jízdné žáků</t>
  </si>
  <si>
    <t>518.440</t>
  </si>
  <si>
    <t>DDNM soft. SVP</t>
  </si>
  <si>
    <t>558.580</t>
  </si>
  <si>
    <t>DDHM nad 3000 Kč</t>
  </si>
  <si>
    <t>Návrh rozpočtu</t>
  </si>
  <si>
    <t>Střednědobý výhled rozpočtu - návrh</t>
  </si>
  <si>
    <t>2019 –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</si>
</sst>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#,##0\ [$Kč-405];\-#,##0\ [$Kč-405]"/>
    <numFmt numFmtId="166" formatCode="#,##0.00\ [$Kč-405];\-#,##0.00\ [$Kč-405]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90" zoomScaleNormal="90" zoomScalePageLayoutView="0" workbookViewId="0" topLeftCell="A1">
      <selection activeCell="D10" sqref="D10"/>
    </sheetView>
  </sheetViews>
  <sheetFormatPr defaultColWidth="11.57421875" defaultRowHeight="12.75"/>
  <cols>
    <col min="1" max="1" width="7.00390625" style="1" customWidth="1"/>
    <col min="2" max="2" width="8.57421875" style="0" customWidth="1"/>
    <col min="3" max="3" width="30.57421875" style="0" customWidth="1"/>
    <col min="4" max="4" width="14.421875" style="0" customWidth="1"/>
    <col min="5" max="6" width="13.28125" style="0" customWidth="1"/>
    <col min="7" max="7" width="15.421875" style="0" customWidth="1"/>
    <col min="8" max="8" width="14.140625" style="0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3" spans="1:8" s="2" customFormat="1" ht="12.75">
      <c r="A3" s="20" t="s">
        <v>111</v>
      </c>
      <c r="B3" s="20"/>
      <c r="C3" s="20"/>
      <c r="D3" s="20"/>
      <c r="E3" s="20"/>
      <c r="F3" s="20"/>
      <c r="G3" s="20"/>
      <c r="H3" s="20"/>
    </row>
    <row r="4" spans="1:8" s="2" customFormat="1" ht="12.75">
      <c r="A4" s="20" t="s">
        <v>112</v>
      </c>
      <c r="B4" s="20"/>
      <c r="C4" s="20"/>
      <c r="D4" s="20"/>
      <c r="E4" s="20"/>
      <c r="F4" s="20"/>
      <c r="G4" s="20"/>
      <c r="H4" s="20"/>
    </row>
    <row r="5" spans="1:2" ht="12.75">
      <c r="A5"/>
      <c r="B5" s="3"/>
    </row>
    <row r="6" spans="1:7" s="2" customFormat="1" ht="12.75" customHeight="1">
      <c r="A6" s="22" t="s">
        <v>1</v>
      </c>
      <c r="B6" s="22" t="s">
        <v>2</v>
      </c>
      <c r="C6" s="22" t="s">
        <v>3</v>
      </c>
      <c r="D6" s="22" t="s">
        <v>4</v>
      </c>
      <c r="E6" s="23" t="s">
        <v>5</v>
      </c>
      <c r="F6" s="23"/>
      <c r="G6" s="23"/>
    </row>
    <row r="7" spans="1:8" s="2" customFormat="1" ht="36" customHeight="1">
      <c r="A7" s="22"/>
      <c r="B7" s="22"/>
      <c r="C7" s="22"/>
      <c r="D7" s="22"/>
      <c r="E7" s="17" t="s">
        <v>110</v>
      </c>
      <c r="F7" s="4" t="s">
        <v>6</v>
      </c>
      <c r="G7" s="4" t="s">
        <v>6</v>
      </c>
      <c r="H7" s="17" t="s">
        <v>6</v>
      </c>
    </row>
    <row r="8" spans="1:8" s="2" customFormat="1" ht="12.75">
      <c r="A8" s="22"/>
      <c r="B8" s="22"/>
      <c r="C8" s="22"/>
      <c r="D8" s="22"/>
      <c r="E8" s="5"/>
      <c r="F8" s="5">
        <v>0.1</v>
      </c>
      <c r="G8" s="5">
        <v>0.15</v>
      </c>
      <c r="H8" s="5">
        <v>0.2</v>
      </c>
    </row>
    <row r="9" spans="1:8" s="7" customFormat="1" ht="12.75">
      <c r="A9" s="22"/>
      <c r="B9" s="22"/>
      <c r="C9" s="22"/>
      <c r="D9" s="6">
        <v>2017</v>
      </c>
      <c r="E9" s="6">
        <v>2018</v>
      </c>
      <c r="F9" s="6">
        <v>2019</v>
      </c>
      <c r="G9" s="6">
        <v>2020</v>
      </c>
      <c r="H9" s="6">
        <v>2021</v>
      </c>
    </row>
    <row r="10" spans="1:8" ht="12.75">
      <c r="A10" s="8">
        <v>100</v>
      </c>
      <c r="B10" s="9" t="s">
        <v>7</v>
      </c>
      <c r="C10" s="9" t="s">
        <v>8</v>
      </c>
      <c r="D10" s="10">
        <v>8000</v>
      </c>
      <c r="E10" s="10">
        <v>10000</v>
      </c>
      <c r="F10" s="10">
        <f>D10+(D10*F8)</f>
        <v>8800</v>
      </c>
      <c r="G10" s="10">
        <f>D10+(D10*G8)</f>
        <v>9200</v>
      </c>
      <c r="H10" s="10">
        <f>D10+(D10*H8)</f>
        <v>9600</v>
      </c>
    </row>
    <row r="11" spans="1:8" ht="12.75">
      <c r="A11" s="8">
        <v>100</v>
      </c>
      <c r="B11" s="9" t="s">
        <v>9</v>
      </c>
      <c r="C11" s="9" t="s">
        <v>10</v>
      </c>
      <c r="D11" s="10">
        <v>4000</v>
      </c>
      <c r="E11" s="10">
        <f>D11+(D11*E8)</f>
        <v>4000</v>
      </c>
      <c r="F11" s="10">
        <f>D11+(D11*F8)</f>
        <v>4400</v>
      </c>
      <c r="G11" s="10">
        <f>D11+(D11*G8)</f>
        <v>4600</v>
      </c>
      <c r="H11" s="10">
        <f>D11+(D11*H8)</f>
        <v>4800</v>
      </c>
    </row>
    <row r="12" spans="1:8" ht="12.75">
      <c r="A12" s="8">
        <v>100</v>
      </c>
      <c r="B12" s="9" t="s">
        <v>11</v>
      </c>
      <c r="C12" s="9" t="s">
        <v>12</v>
      </c>
      <c r="D12" s="10">
        <v>10000</v>
      </c>
      <c r="E12" s="10">
        <f>D12+(D12*E8)</f>
        <v>10000</v>
      </c>
      <c r="F12" s="10">
        <f>D12+(D12*F8)</f>
        <v>11000</v>
      </c>
      <c r="G12" s="10">
        <f>D12+(D12*G8)</f>
        <v>11500</v>
      </c>
      <c r="H12" s="10">
        <f>D12+(D12*H8)</f>
        <v>12000</v>
      </c>
    </row>
    <row r="13" spans="1:8" ht="12.75">
      <c r="A13" s="8">
        <v>100</v>
      </c>
      <c r="B13" s="9" t="s">
        <v>13</v>
      </c>
      <c r="C13" s="9" t="s">
        <v>14</v>
      </c>
      <c r="D13" s="10">
        <v>4000</v>
      </c>
      <c r="E13" s="10">
        <f>D13+(D13*E8)</f>
        <v>4000</v>
      </c>
      <c r="F13" s="10">
        <f>D13+(D13*F8)</f>
        <v>4400</v>
      </c>
      <c r="G13" s="10">
        <f>D13+(D13*G8)</f>
        <v>4600</v>
      </c>
      <c r="H13" s="10">
        <f>D13+(D13*H8)</f>
        <v>4800</v>
      </c>
    </row>
    <row r="14" spans="1:8" ht="12.75">
      <c r="A14" s="8">
        <v>100</v>
      </c>
      <c r="B14" s="9" t="s">
        <v>15</v>
      </c>
      <c r="C14" s="9" t="s">
        <v>16</v>
      </c>
      <c r="D14" s="10">
        <v>4000</v>
      </c>
      <c r="E14" s="10">
        <f>D14+(D14*E8)</f>
        <v>4000</v>
      </c>
      <c r="F14" s="10">
        <f>D14+(D14*F8)</f>
        <v>4400</v>
      </c>
      <c r="G14" s="10">
        <f>D14+(D14*GG8)</f>
        <v>4000</v>
      </c>
      <c r="H14" s="10">
        <f>D14+(D14*GH8)</f>
        <v>4000</v>
      </c>
    </row>
    <row r="15" spans="1:8" ht="12.75">
      <c r="A15" s="8">
        <v>100</v>
      </c>
      <c r="B15" s="9" t="s">
        <v>17</v>
      </c>
      <c r="C15" s="9" t="s">
        <v>18</v>
      </c>
      <c r="D15" s="10">
        <v>2000</v>
      </c>
      <c r="E15" s="10">
        <f>D15+(D15*E8)</f>
        <v>2000</v>
      </c>
      <c r="F15" s="10">
        <f>D15+(D15*F8)</f>
        <v>2200</v>
      </c>
      <c r="G15" s="10">
        <f>D15+(D15*G8)</f>
        <v>2300</v>
      </c>
      <c r="H15" s="10">
        <f>D15+(D15*H8)</f>
        <v>2400</v>
      </c>
    </row>
    <row r="16" spans="1:8" ht="12.75">
      <c r="A16" s="8">
        <v>100</v>
      </c>
      <c r="B16" s="9" t="s">
        <v>17</v>
      </c>
      <c r="C16" s="9" t="s">
        <v>19</v>
      </c>
      <c r="D16" s="10">
        <v>1000</v>
      </c>
      <c r="E16" s="10">
        <f>D16+(D16*E8)</f>
        <v>1000</v>
      </c>
      <c r="F16" s="10">
        <f>D16+(D16*F8)</f>
        <v>1100</v>
      </c>
      <c r="G16" s="10">
        <f>D16+(D16*G8)</f>
        <v>1150</v>
      </c>
      <c r="H16" s="10">
        <f>D16+(D16*H8)</f>
        <v>1200</v>
      </c>
    </row>
    <row r="17" spans="1:8" ht="12.75">
      <c r="A17" s="8">
        <v>100</v>
      </c>
      <c r="B17" s="9" t="s">
        <v>17</v>
      </c>
      <c r="C17" s="9" t="s">
        <v>20</v>
      </c>
      <c r="D17" s="10">
        <v>4000</v>
      </c>
      <c r="E17" s="10">
        <f>D17+(D17*E8)</f>
        <v>4000</v>
      </c>
      <c r="F17" s="10">
        <f>D17+(D17*F8)</f>
        <v>4400</v>
      </c>
      <c r="G17" s="10">
        <f>D17+(D17*G8)</f>
        <v>4600</v>
      </c>
      <c r="H17" s="10">
        <f>D17+(D17*H8)</f>
        <v>4800</v>
      </c>
    </row>
    <row r="18" spans="1:8" ht="12.75">
      <c r="A18" s="8">
        <v>100</v>
      </c>
      <c r="B18" s="9" t="s">
        <v>21</v>
      </c>
      <c r="C18" s="9" t="s">
        <v>22</v>
      </c>
      <c r="D18" s="10">
        <v>15000</v>
      </c>
      <c r="E18" s="10">
        <f>D18+(D18*E8)</f>
        <v>15000</v>
      </c>
      <c r="F18" s="10">
        <f>D18+(D18*F8)</f>
        <v>16500</v>
      </c>
      <c r="G18" s="10">
        <f>D18+(D18*G8)</f>
        <v>17250</v>
      </c>
      <c r="H18" s="10">
        <f>D18+(D18*H8)</f>
        <v>18000</v>
      </c>
    </row>
    <row r="19" spans="1:8" ht="12.75">
      <c r="A19" s="8">
        <v>100</v>
      </c>
      <c r="B19" s="9" t="s">
        <v>23</v>
      </c>
      <c r="C19" s="9" t="s">
        <v>24</v>
      </c>
      <c r="D19" s="10">
        <v>500</v>
      </c>
      <c r="E19" s="10">
        <f>D19+(D19*E8)</f>
        <v>500</v>
      </c>
      <c r="F19" s="10">
        <f>D19+(D19*F8)</f>
        <v>550</v>
      </c>
      <c r="G19" s="10">
        <f>D19+(D19*G8)</f>
        <v>575</v>
      </c>
      <c r="H19" s="10">
        <f>D19+(D19*H8)</f>
        <v>600</v>
      </c>
    </row>
    <row r="20" spans="1:8" ht="12.75">
      <c r="A20" s="8">
        <v>100</v>
      </c>
      <c r="B20" s="9" t="s">
        <v>25</v>
      </c>
      <c r="C20" s="9" t="s">
        <v>26</v>
      </c>
      <c r="D20" s="10">
        <v>35000</v>
      </c>
      <c r="E20" s="10">
        <f>D20+(D20*E8)</f>
        <v>35000</v>
      </c>
      <c r="F20" s="10">
        <f>D20+(D20*F8)</f>
        <v>38500</v>
      </c>
      <c r="G20" s="10">
        <f>D20+(D20*G8)</f>
        <v>40250</v>
      </c>
      <c r="H20" s="10">
        <f>D20+(D20*H8)</f>
        <v>42000</v>
      </c>
    </row>
    <row r="21" spans="1:8" ht="12.75">
      <c r="A21" s="8">
        <v>100</v>
      </c>
      <c r="B21" s="9" t="s">
        <v>27</v>
      </c>
      <c r="C21" s="9" t="s">
        <v>28</v>
      </c>
      <c r="D21" s="10">
        <v>4000</v>
      </c>
      <c r="E21" s="10">
        <f>D21+(D21*E8)</f>
        <v>4000</v>
      </c>
      <c r="F21" s="10">
        <f>D21+(D21*F8)</f>
        <v>4400</v>
      </c>
      <c r="G21" s="10">
        <f>D21+(D21*G8)</f>
        <v>4600</v>
      </c>
      <c r="H21" s="10">
        <f>D21+(D21*H8)</f>
        <v>4800</v>
      </c>
    </row>
    <row r="22" spans="1:8" ht="12.75">
      <c r="A22" s="8">
        <v>100</v>
      </c>
      <c r="B22" s="9" t="s">
        <v>29</v>
      </c>
      <c r="C22" s="9" t="s">
        <v>30</v>
      </c>
      <c r="D22" s="10">
        <v>120000</v>
      </c>
      <c r="E22" s="10">
        <f>D22+(D22*E8)</f>
        <v>120000</v>
      </c>
      <c r="F22" s="10">
        <f>D22+(D22*F8)</f>
        <v>132000</v>
      </c>
      <c r="G22" s="10">
        <f>D22+(D22*G8)</f>
        <v>138000</v>
      </c>
      <c r="H22" s="10">
        <f>D22+(D22*H8)</f>
        <v>144000</v>
      </c>
    </row>
    <row r="23" spans="1:8" ht="12.75">
      <c r="A23" s="8">
        <v>100</v>
      </c>
      <c r="B23" s="9" t="s">
        <v>31</v>
      </c>
      <c r="C23" s="9" t="s">
        <v>32</v>
      </c>
      <c r="D23" s="10">
        <v>2000</v>
      </c>
      <c r="E23" s="10">
        <v>30000</v>
      </c>
      <c r="F23" s="10">
        <f>D23+(D23*F8)</f>
        <v>2200</v>
      </c>
      <c r="G23" s="10">
        <f>D23+(D23*G8)</f>
        <v>2300</v>
      </c>
      <c r="H23" s="10">
        <f>D23+(D23*H8)</f>
        <v>2400</v>
      </c>
    </row>
    <row r="24" spans="1:8" ht="12.75">
      <c r="A24" s="8">
        <v>100</v>
      </c>
      <c r="B24" s="9" t="s">
        <v>33</v>
      </c>
      <c r="C24" s="9" t="s">
        <v>34</v>
      </c>
      <c r="D24" s="10">
        <v>3000</v>
      </c>
      <c r="E24" s="10">
        <v>5000</v>
      </c>
      <c r="F24" s="10">
        <f>D24+(D24*F8)</f>
        <v>3300</v>
      </c>
      <c r="G24" s="10">
        <f>D24+(D24*G8)</f>
        <v>3450</v>
      </c>
      <c r="H24" s="10">
        <f>D24+(D24*H8)</f>
        <v>3600</v>
      </c>
    </row>
    <row r="25" spans="1:8" ht="12.75">
      <c r="A25" s="8">
        <v>100</v>
      </c>
      <c r="B25" s="9" t="s">
        <v>35</v>
      </c>
      <c r="C25" s="18" t="s">
        <v>93</v>
      </c>
      <c r="D25" s="10">
        <v>4000</v>
      </c>
      <c r="E25" s="10">
        <f>D25+(D25*E8)</f>
        <v>4000</v>
      </c>
      <c r="F25" s="10">
        <f>D25+(D25*F8)</f>
        <v>4400</v>
      </c>
      <c r="G25" s="10">
        <f>D25+(D25*G8)</f>
        <v>4600</v>
      </c>
      <c r="H25" s="10">
        <f>D25+(D25*H8)</f>
        <v>4800</v>
      </c>
    </row>
    <row r="26" spans="1:8" ht="12.75">
      <c r="A26" s="8">
        <v>100</v>
      </c>
      <c r="B26" s="9" t="s">
        <v>36</v>
      </c>
      <c r="C26" s="9" t="s">
        <v>37</v>
      </c>
      <c r="D26" s="10">
        <v>13000</v>
      </c>
      <c r="E26" s="10">
        <f>D26+(D26*E8)</f>
        <v>13000</v>
      </c>
      <c r="F26" s="10">
        <f>D26+(D26*F8)</f>
        <v>14300</v>
      </c>
      <c r="G26" s="10">
        <f>D26+(D26*G8)</f>
        <v>14950</v>
      </c>
      <c r="H26" s="10">
        <f>D26+(D26*H8)</f>
        <v>15600</v>
      </c>
    </row>
    <row r="27" spans="1:8" ht="12.75">
      <c r="A27" s="8">
        <v>100</v>
      </c>
      <c r="B27" s="9" t="s">
        <v>38</v>
      </c>
      <c r="C27" s="9" t="s">
        <v>39</v>
      </c>
      <c r="D27" s="10">
        <v>4000</v>
      </c>
      <c r="E27" s="10">
        <f>D27+(D27*E8)</f>
        <v>4000</v>
      </c>
      <c r="F27" s="10">
        <f>D27+(D27*F8)</f>
        <v>4400</v>
      </c>
      <c r="G27" s="10">
        <f>D27+(D27*G8)</f>
        <v>4600</v>
      </c>
      <c r="H27" s="10">
        <f>D27+(D27*H8)</f>
        <v>4800</v>
      </c>
    </row>
    <row r="28" spans="1:8" ht="12.75">
      <c r="A28" s="8">
        <v>100</v>
      </c>
      <c r="B28" s="9" t="s">
        <v>40</v>
      </c>
      <c r="C28" s="9" t="s">
        <v>41</v>
      </c>
      <c r="D28" s="10">
        <v>18000</v>
      </c>
      <c r="E28" s="10">
        <v>17000</v>
      </c>
      <c r="F28" s="10">
        <f>D28+(D28*F8)</f>
        <v>19800</v>
      </c>
      <c r="G28" s="10">
        <f>D28+(D28*G8)</f>
        <v>20700</v>
      </c>
      <c r="H28" s="10">
        <f>D28+(D28*H8)</f>
        <v>21600</v>
      </c>
    </row>
    <row r="29" spans="1:8" ht="12.75">
      <c r="A29" s="8">
        <v>100</v>
      </c>
      <c r="B29" s="9" t="s">
        <v>42</v>
      </c>
      <c r="C29" s="9" t="s">
        <v>43</v>
      </c>
      <c r="D29" s="10">
        <v>6000</v>
      </c>
      <c r="E29" s="10">
        <f>D29+(D29*E8)</f>
        <v>6000</v>
      </c>
      <c r="F29" s="10">
        <f>D29+(D29*F8)</f>
        <v>6600</v>
      </c>
      <c r="G29" s="10">
        <f>D29+(D29*G8)</f>
        <v>6900</v>
      </c>
      <c r="H29" s="10">
        <f>D29+(D29*H8)</f>
        <v>7200</v>
      </c>
    </row>
    <row r="30" spans="1:8" ht="12.75">
      <c r="A30" s="8">
        <v>100</v>
      </c>
      <c r="B30" s="9" t="s">
        <v>44</v>
      </c>
      <c r="C30" s="9" t="s">
        <v>45</v>
      </c>
      <c r="D30" s="10">
        <v>40000</v>
      </c>
      <c r="E30" s="10">
        <f>D30+(D30*E8)</f>
        <v>40000</v>
      </c>
      <c r="F30" s="10">
        <f>D30+(D30*F8)</f>
        <v>44000</v>
      </c>
      <c r="G30" s="10">
        <f>D30+(D30*G8)</f>
        <v>46000</v>
      </c>
      <c r="H30" s="10">
        <f>D30+(D30*H8)</f>
        <v>48000</v>
      </c>
    </row>
    <row r="31" spans="1:8" ht="12.75">
      <c r="A31" s="8">
        <v>100</v>
      </c>
      <c r="B31" s="9" t="s">
        <v>46</v>
      </c>
      <c r="C31" s="9" t="s">
        <v>47</v>
      </c>
      <c r="D31" s="10">
        <v>4000</v>
      </c>
      <c r="E31" s="10">
        <f>D31+(D31*E8)</f>
        <v>4000</v>
      </c>
      <c r="F31" s="10">
        <f>D31+(D31*F8)</f>
        <v>4400</v>
      </c>
      <c r="G31" s="10">
        <f>D31+(D31*G8)</f>
        <v>4600</v>
      </c>
      <c r="H31" s="10">
        <f>D31+(D31*H8)</f>
        <v>4800</v>
      </c>
    </row>
    <row r="32" spans="1:8" ht="12.75">
      <c r="A32" s="8">
        <v>100</v>
      </c>
      <c r="B32" s="9" t="s">
        <v>48</v>
      </c>
      <c r="C32" s="9" t="s">
        <v>49</v>
      </c>
      <c r="D32" s="10">
        <v>6000</v>
      </c>
      <c r="E32" s="10">
        <f>D32+(D32*E8)</f>
        <v>6000</v>
      </c>
      <c r="F32" s="10">
        <f>D32+(D32*F8)</f>
        <v>6600</v>
      </c>
      <c r="G32" s="10">
        <f>D32+(D32*G8)</f>
        <v>6900</v>
      </c>
      <c r="H32" s="10">
        <f>D32+(D32*H8)</f>
        <v>7200</v>
      </c>
    </row>
    <row r="33" spans="1:8" ht="12.75">
      <c r="A33" s="8">
        <v>100</v>
      </c>
      <c r="B33" s="9" t="s">
        <v>50</v>
      </c>
      <c r="C33" s="9" t="s">
        <v>51</v>
      </c>
      <c r="D33" s="10">
        <v>4000</v>
      </c>
      <c r="E33" s="10">
        <f>D33+(D33*E8)</f>
        <v>4000</v>
      </c>
      <c r="F33" s="10">
        <f>D33+(D33*F8)</f>
        <v>4400</v>
      </c>
      <c r="G33" s="10">
        <f>D33+(D33*G8)</f>
        <v>4600</v>
      </c>
      <c r="H33" s="10">
        <f>D33+(D33*H8)</f>
        <v>4800</v>
      </c>
    </row>
    <row r="34" spans="1:8" ht="12.75">
      <c r="A34" s="8">
        <v>100</v>
      </c>
      <c r="B34" s="9" t="s">
        <v>52</v>
      </c>
      <c r="C34" s="9" t="s">
        <v>53</v>
      </c>
      <c r="D34" s="10">
        <v>2000</v>
      </c>
      <c r="E34" s="10">
        <f>D34+(D34*E8)</f>
        <v>2000</v>
      </c>
      <c r="F34" s="10">
        <f>D34+(D34*F8)</f>
        <v>2200</v>
      </c>
      <c r="G34" s="10">
        <f>D34+(D34*G8)</f>
        <v>2300</v>
      </c>
      <c r="H34" s="10">
        <f>D34+(D34*H8)</f>
        <v>2400</v>
      </c>
    </row>
    <row r="35" spans="1:8" ht="12.75">
      <c r="A35" s="8">
        <v>100</v>
      </c>
      <c r="B35" s="9" t="s">
        <v>54</v>
      </c>
      <c r="C35" s="9" t="s">
        <v>55</v>
      </c>
      <c r="D35" s="10">
        <v>42000</v>
      </c>
      <c r="E35" s="10">
        <f>D35+(D35*E8)</f>
        <v>42000</v>
      </c>
      <c r="F35" s="10">
        <f>D35+(D35*F8)</f>
        <v>46200</v>
      </c>
      <c r="G35" s="10">
        <f>D35+(D35*G8)</f>
        <v>48300</v>
      </c>
      <c r="H35" s="10">
        <f>D35+(D35*H8)</f>
        <v>50400</v>
      </c>
    </row>
    <row r="36" spans="1:8" ht="12.75">
      <c r="A36" s="8">
        <v>100</v>
      </c>
      <c r="B36" s="9" t="s">
        <v>56</v>
      </c>
      <c r="C36" s="9" t="s">
        <v>57</v>
      </c>
      <c r="D36" s="10">
        <v>2500</v>
      </c>
      <c r="E36" s="10">
        <f>D36+(D36*E8)</f>
        <v>2500</v>
      </c>
      <c r="F36" s="10">
        <f>D36+(D36*F8)</f>
        <v>2750</v>
      </c>
      <c r="G36" s="10">
        <f>D36+(D36*G8)</f>
        <v>2875</v>
      </c>
      <c r="H36" s="10">
        <f>D36+(D36*H8)</f>
        <v>3000</v>
      </c>
    </row>
    <row r="37" spans="1:8" ht="12.75">
      <c r="A37" s="8">
        <v>100</v>
      </c>
      <c r="B37" s="9" t="s">
        <v>58</v>
      </c>
      <c r="C37" s="9" t="s">
        <v>59</v>
      </c>
      <c r="D37" s="10">
        <v>40000</v>
      </c>
      <c r="E37" s="10">
        <v>80600</v>
      </c>
      <c r="F37" s="10">
        <f>D37+(D37*F8)</f>
        <v>44000</v>
      </c>
      <c r="G37" s="10">
        <f>D37+(D37*G8)</f>
        <v>46000</v>
      </c>
      <c r="H37" s="10">
        <f>D37+(D37*H8)</f>
        <v>48000</v>
      </c>
    </row>
    <row r="38" spans="1:8" ht="12.75">
      <c r="A38" s="8">
        <v>100</v>
      </c>
      <c r="B38" s="18" t="s">
        <v>94</v>
      </c>
      <c r="C38" s="18" t="s">
        <v>97</v>
      </c>
      <c r="D38" s="10">
        <v>0</v>
      </c>
      <c r="E38" s="10">
        <v>7300</v>
      </c>
      <c r="F38" s="10">
        <f>E38+(E38*F8)</f>
        <v>8030</v>
      </c>
      <c r="G38" s="10">
        <f>F38+(F38*G8)</f>
        <v>9234.5</v>
      </c>
      <c r="H38" s="10">
        <f>G38+(G38*H8)</f>
        <v>11081.4</v>
      </c>
    </row>
    <row r="39" spans="1:8" ht="12.75">
      <c r="A39" s="8">
        <v>100</v>
      </c>
      <c r="B39" s="18" t="s">
        <v>95</v>
      </c>
      <c r="C39" s="18" t="s">
        <v>96</v>
      </c>
      <c r="D39" s="10">
        <v>0</v>
      </c>
      <c r="E39" s="10">
        <v>20200</v>
      </c>
      <c r="F39" s="10">
        <f>E39+(E39*F8)</f>
        <v>22220</v>
      </c>
      <c r="G39" s="10">
        <f>F39+(F39*G8)</f>
        <v>25553</v>
      </c>
      <c r="H39" s="10">
        <f>G39+(G39*H8)</f>
        <v>30663.6</v>
      </c>
    </row>
    <row r="40" spans="1:8" ht="12.75">
      <c r="A40" s="8">
        <v>100</v>
      </c>
      <c r="B40" s="18" t="s">
        <v>98</v>
      </c>
      <c r="C40" s="18" t="s">
        <v>99</v>
      </c>
      <c r="D40" s="10">
        <v>0</v>
      </c>
      <c r="E40" s="10">
        <v>400</v>
      </c>
      <c r="F40" s="10">
        <f>E40+(E40*F8)</f>
        <v>440</v>
      </c>
      <c r="G40" s="10">
        <f>F40+(F40*G8)</f>
        <v>506</v>
      </c>
      <c r="H40" s="10">
        <f>G40+(G40*H8)</f>
        <v>607.2</v>
      </c>
    </row>
    <row r="41" spans="1:8" ht="12.75">
      <c r="A41" s="8">
        <v>100</v>
      </c>
      <c r="B41" s="9" t="s">
        <v>60</v>
      </c>
      <c r="C41" s="9" t="s">
        <v>61</v>
      </c>
      <c r="D41" s="10">
        <v>2000</v>
      </c>
      <c r="E41" s="10">
        <f>D41+(D41*E8)</f>
        <v>2000</v>
      </c>
      <c r="F41" s="10">
        <f>D41+(D41*F8)</f>
        <v>2200</v>
      </c>
      <c r="G41" s="10">
        <f>D41+(D41*G8)</f>
        <v>2300</v>
      </c>
      <c r="H41" s="10">
        <f>D41+(D41*H8)</f>
        <v>2400</v>
      </c>
    </row>
    <row r="42" spans="1:8" ht="12.75">
      <c r="A42" s="8">
        <v>100</v>
      </c>
      <c r="B42" s="9" t="s">
        <v>62</v>
      </c>
      <c r="C42" s="9" t="s">
        <v>63</v>
      </c>
      <c r="D42" s="10">
        <v>6000</v>
      </c>
      <c r="E42" s="10">
        <f>D42+(D42*E8)</f>
        <v>6000</v>
      </c>
      <c r="F42" s="10">
        <f>D42+(D42*F8)</f>
        <v>6600</v>
      </c>
      <c r="G42" s="10">
        <f>D42+(D42*G8)</f>
        <v>6900</v>
      </c>
      <c r="H42" s="10">
        <f>D42+(D42*H8)</f>
        <v>7200</v>
      </c>
    </row>
    <row r="43" spans="1:8" ht="12.75">
      <c r="A43" s="8">
        <v>100</v>
      </c>
      <c r="B43" s="18" t="s">
        <v>100</v>
      </c>
      <c r="C43" s="18" t="s">
        <v>101</v>
      </c>
      <c r="D43" s="10">
        <v>0</v>
      </c>
      <c r="E43" s="10">
        <v>500</v>
      </c>
      <c r="F43" s="10">
        <f>E43+(E43*F8)</f>
        <v>550</v>
      </c>
      <c r="G43" s="10">
        <f>F43+(F43*G8)</f>
        <v>632.5</v>
      </c>
      <c r="H43" s="10">
        <f>G43+(G43*H8)</f>
        <v>759</v>
      </c>
    </row>
    <row r="44" spans="1:8" ht="12.75">
      <c r="A44" s="8">
        <v>100</v>
      </c>
      <c r="B44" s="18" t="s">
        <v>102</v>
      </c>
      <c r="C44" s="18" t="s">
        <v>103</v>
      </c>
      <c r="D44" s="10">
        <v>0</v>
      </c>
      <c r="E44" s="10">
        <v>1600</v>
      </c>
      <c r="F44" s="10">
        <f>E44+(E44*F8)</f>
        <v>1760</v>
      </c>
      <c r="G44" s="10">
        <f>F44+(F44*G8)</f>
        <v>2024</v>
      </c>
      <c r="H44" s="10">
        <f>G44+(G44*H8)</f>
        <v>2428.8</v>
      </c>
    </row>
    <row r="45" spans="1:8" ht="12.75">
      <c r="A45" s="8">
        <v>100</v>
      </c>
      <c r="B45" s="18" t="s">
        <v>104</v>
      </c>
      <c r="C45" s="18" t="s">
        <v>105</v>
      </c>
      <c r="D45" s="10">
        <v>0</v>
      </c>
      <c r="E45" s="10">
        <v>500</v>
      </c>
      <c r="F45" s="10">
        <f>E45+(E45*F8)</f>
        <v>550</v>
      </c>
      <c r="G45" s="10">
        <f>F45+(F45*G8)</f>
        <v>632.5</v>
      </c>
      <c r="H45" s="10">
        <f>G45+(G45*H8)</f>
        <v>759</v>
      </c>
    </row>
    <row r="46" spans="1:8" ht="12.75">
      <c r="A46" s="8">
        <v>100</v>
      </c>
      <c r="B46" s="9" t="s">
        <v>64</v>
      </c>
      <c r="C46" s="9" t="s">
        <v>65</v>
      </c>
      <c r="D46" s="10">
        <v>40000</v>
      </c>
      <c r="E46" s="10">
        <f>D46+(D46*E8)</f>
        <v>40000</v>
      </c>
      <c r="F46" s="10">
        <f>D46+(D46*F8)</f>
        <v>44000</v>
      </c>
      <c r="G46" s="10">
        <f>D46+(D46*G8)</f>
        <v>46000</v>
      </c>
      <c r="H46" s="10">
        <f>D46+(D46*H8)</f>
        <v>48000</v>
      </c>
    </row>
    <row r="47" spans="1:8" s="13" customFormat="1" ht="12.75">
      <c r="A47" s="11"/>
      <c r="B47" s="19" t="s">
        <v>66</v>
      </c>
      <c r="C47" s="19"/>
      <c r="D47" s="12">
        <f>SUM(D10:D46)</f>
        <v>450000</v>
      </c>
      <c r="E47" s="12">
        <f>SUM(E10:E46)</f>
        <v>552100</v>
      </c>
      <c r="F47" s="12">
        <f>SUM(F10:F46)</f>
        <v>528550</v>
      </c>
      <c r="G47" s="12">
        <f>SUM(G10:G46)</f>
        <v>555482.5</v>
      </c>
      <c r="H47" s="12">
        <f>SUM(H10:H46)</f>
        <v>585499</v>
      </c>
    </row>
    <row r="48" spans="1:8" ht="12.75">
      <c r="A48" s="8"/>
      <c r="B48" s="9"/>
      <c r="C48" s="9"/>
      <c r="D48" s="10"/>
      <c r="E48" s="10"/>
      <c r="F48" s="10"/>
      <c r="G48" s="10"/>
      <c r="H48" s="10"/>
    </row>
    <row r="49" spans="1:8" s="13" customFormat="1" ht="12.75">
      <c r="A49" s="11">
        <v>100</v>
      </c>
      <c r="B49" s="14" t="s">
        <v>67</v>
      </c>
      <c r="C49" s="14" t="s">
        <v>68</v>
      </c>
      <c r="D49" s="12">
        <f>D47</f>
        <v>450000</v>
      </c>
      <c r="E49" s="12">
        <f>E47</f>
        <v>552100</v>
      </c>
      <c r="F49" s="12">
        <f>F47</f>
        <v>528550</v>
      </c>
      <c r="G49" s="12">
        <f>G47</f>
        <v>555482.5</v>
      </c>
      <c r="H49" s="12">
        <f>H47</f>
        <v>585499</v>
      </c>
    </row>
    <row r="50" spans="1:8" ht="12.75">
      <c r="A50" s="8"/>
      <c r="B50" s="9"/>
      <c r="C50" s="9"/>
      <c r="D50" s="10"/>
      <c r="E50" s="10"/>
      <c r="F50" s="10"/>
      <c r="G50" s="10"/>
      <c r="H50" s="10"/>
    </row>
    <row r="51" spans="1:8" ht="12.75">
      <c r="A51" s="15">
        <v>200</v>
      </c>
      <c r="B51" s="9" t="s">
        <v>69</v>
      </c>
      <c r="C51" s="9" t="s">
        <v>70</v>
      </c>
      <c r="D51" s="10">
        <v>1200</v>
      </c>
      <c r="E51" s="10">
        <v>1400</v>
      </c>
      <c r="F51" s="10">
        <f>D51+(D51*F8)</f>
        <v>1320</v>
      </c>
      <c r="G51" s="10">
        <f>D51+(D51*G8)</f>
        <v>1380</v>
      </c>
      <c r="H51" s="10">
        <f>D51+(D51*H8)</f>
        <v>1440</v>
      </c>
    </row>
    <row r="52" spans="1:8" ht="12.75">
      <c r="A52" s="8">
        <v>200</v>
      </c>
      <c r="B52" s="9" t="s">
        <v>71</v>
      </c>
      <c r="C52" s="9" t="s">
        <v>20</v>
      </c>
      <c r="D52" s="10">
        <f>5000+3283.2</f>
        <v>8283.2</v>
      </c>
      <c r="E52" s="10">
        <f>5000+3600</f>
        <v>8600</v>
      </c>
      <c r="F52" s="10">
        <f>D52+(D52*F8)</f>
        <v>9111.52</v>
      </c>
      <c r="G52" s="10">
        <f>D52+(D52*G8)</f>
        <v>9525.68</v>
      </c>
      <c r="H52" s="10">
        <f>D52+(D52*H8)</f>
        <v>9939.84</v>
      </c>
    </row>
    <row r="53" spans="1:8" ht="12.75">
      <c r="A53" s="8">
        <v>200</v>
      </c>
      <c r="B53" s="9" t="s">
        <v>72</v>
      </c>
      <c r="C53" s="9" t="s">
        <v>73</v>
      </c>
      <c r="D53" s="10">
        <v>5281.8</v>
      </c>
      <c r="E53" s="10">
        <v>7696</v>
      </c>
      <c r="F53" s="10">
        <f>D53+(D53*F8)</f>
        <v>5809.9800000000005</v>
      </c>
      <c r="G53" s="10">
        <f>D53+(D53*G8)</f>
        <v>6074.07</v>
      </c>
      <c r="H53" s="10">
        <f>D53+(D53*H8)</f>
        <v>6338.16</v>
      </c>
    </row>
    <row r="54" spans="1:8" ht="12.75">
      <c r="A54" s="8">
        <v>200</v>
      </c>
      <c r="B54" s="18" t="s">
        <v>106</v>
      </c>
      <c r="C54" s="18" t="s">
        <v>107</v>
      </c>
      <c r="D54" s="10">
        <v>1900</v>
      </c>
      <c r="E54" s="10">
        <v>1900</v>
      </c>
      <c r="F54" s="10">
        <v>1900</v>
      </c>
      <c r="G54" s="10">
        <v>1900</v>
      </c>
      <c r="H54" s="10">
        <v>1900</v>
      </c>
    </row>
    <row r="55" spans="1:8" ht="12.75">
      <c r="A55" s="8">
        <v>200</v>
      </c>
      <c r="B55" s="9" t="s">
        <v>74</v>
      </c>
      <c r="C55" s="9" t="s">
        <v>43</v>
      </c>
      <c r="D55" s="10">
        <v>5000</v>
      </c>
      <c r="E55" s="10">
        <v>8000</v>
      </c>
      <c r="F55" s="10">
        <v>8000</v>
      </c>
      <c r="G55" s="10">
        <v>8000</v>
      </c>
      <c r="H55" s="10">
        <v>8000</v>
      </c>
    </row>
    <row r="56" spans="1:8" ht="12.75">
      <c r="A56" s="8">
        <v>200</v>
      </c>
      <c r="B56" s="9" t="s">
        <v>75</v>
      </c>
      <c r="C56" s="9" t="s">
        <v>76</v>
      </c>
      <c r="D56" s="10">
        <v>3700</v>
      </c>
      <c r="E56" s="10">
        <v>5000</v>
      </c>
      <c r="F56" s="10">
        <f>D56+(D56*F8)</f>
        <v>4070</v>
      </c>
      <c r="G56" s="10">
        <f>D56+(D56*G8)</f>
        <v>4255</v>
      </c>
      <c r="H56" s="10">
        <f>D56+(D56*H8)</f>
        <v>4440</v>
      </c>
    </row>
    <row r="57" spans="1:8" ht="12.75">
      <c r="A57" s="8">
        <v>200</v>
      </c>
      <c r="B57" s="9" t="s">
        <v>77</v>
      </c>
      <c r="C57" s="9" t="s">
        <v>78</v>
      </c>
      <c r="D57" s="10">
        <v>1322979</v>
      </c>
      <c r="E57" s="10">
        <v>1523864</v>
      </c>
      <c r="F57" s="10">
        <f>E57+(E57*F8)</f>
        <v>1676250.4</v>
      </c>
      <c r="G57" s="10">
        <f>E57+(E57*G8)</f>
        <v>1752443.6</v>
      </c>
      <c r="H57" s="10">
        <f>E57+(E57*H8)</f>
        <v>1828636.8</v>
      </c>
    </row>
    <row r="58" spans="1:8" ht="12.75">
      <c r="A58" s="8">
        <v>200</v>
      </c>
      <c r="B58" s="9" t="s">
        <v>79</v>
      </c>
      <c r="C58" s="9" t="s">
        <v>57</v>
      </c>
      <c r="D58" s="10">
        <v>9120</v>
      </c>
      <c r="E58" s="10">
        <v>10000</v>
      </c>
      <c r="F58" s="10">
        <f>D58+(D58*F8)</f>
        <v>10032</v>
      </c>
      <c r="G58" s="10">
        <f>D58+(D58*G8)</f>
        <v>10488</v>
      </c>
      <c r="H58" s="10">
        <f>D58+(D58*H8)</f>
        <v>10944</v>
      </c>
    </row>
    <row r="59" spans="1:8" ht="12.75">
      <c r="A59" s="8">
        <v>200</v>
      </c>
      <c r="B59" s="9" t="s">
        <v>80</v>
      </c>
      <c r="C59" s="9" t="s">
        <v>81</v>
      </c>
      <c r="D59" s="10">
        <v>10908</v>
      </c>
      <c r="E59" s="10">
        <v>5000</v>
      </c>
      <c r="F59" s="10">
        <f>D59+(D59*F8)</f>
        <v>11998.8</v>
      </c>
      <c r="G59" s="10">
        <f>D59+(D59*G8)</f>
        <v>12544.2</v>
      </c>
      <c r="H59" s="10">
        <f>D59+(D59*H8)</f>
        <v>13089.6</v>
      </c>
    </row>
    <row r="60" spans="1:8" ht="12.75">
      <c r="A60" s="8">
        <v>200</v>
      </c>
      <c r="B60" s="9" t="s">
        <v>82</v>
      </c>
      <c r="C60" s="9" t="s">
        <v>83</v>
      </c>
      <c r="D60" s="10">
        <v>119068</v>
      </c>
      <c r="E60" s="10">
        <v>137148</v>
      </c>
      <c r="F60" s="10">
        <f>E60+(E60*F8)</f>
        <v>150862.8</v>
      </c>
      <c r="G60" s="10">
        <f>E60+(E60*G8)</f>
        <v>157720.2</v>
      </c>
      <c r="H60" s="10">
        <f>E60+(E60*H8)</f>
        <v>164577.6</v>
      </c>
    </row>
    <row r="61" spans="1:8" ht="12.75">
      <c r="A61" s="8">
        <v>200</v>
      </c>
      <c r="B61" s="9" t="s">
        <v>84</v>
      </c>
      <c r="C61" s="9" t="s">
        <v>85</v>
      </c>
      <c r="D61" s="10">
        <v>330745</v>
      </c>
      <c r="E61" s="10">
        <v>380966</v>
      </c>
      <c r="F61" s="10">
        <f>E61+(E61*F8)</f>
        <v>419062.6</v>
      </c>
      <c r="G61" s="10">
        <f>E61+(E61*G8)</f>
        <v>438110.9</v>
      </c>
      <c r="H61" s="10">
        <f>E61+(E61*H8)</f>
        <v>457159.2</v>
      </c>
    </row>
    <row r="62" spans="1:8" ht="12.75">
      <c r="A62" s="8">
        <v>200</v>
      </c>
      <c r="B62" s="9" t="s">
        <v>86</v>
      </c>
      <c r="C62" s="9" t="s">
        <v>87</v>
      </c>
      <c r="D62" s="10">
        <v>5566</v>
      </c>
      <c r="E62" s="10">
        <v>6400</v>
      </c>
      <c r="F62" s="10">
        <f>E62+(E62*F8)</f>
        <v>7040</v>
      </c>
      <c r="G62" s="10">
        <f>E62+(E62*G8)</f>
        <v>7360</v>
      </c>
      <c r="H62" s="10">
        <f>E62+(E62*H8)</f>
        <v>7680</v>
      </c>
    </row>
    <row r="63" spans="1:8" ht="12.75">
      <c r="A63" s="8">
        <v>200</v>
      </c>
      <c r="B63" s="9" t="s">
        <v>88</v>
      </c>
      <c r="C63" s="9" t="s">
        <v>89</v>
      </c>
      <c r="D63" s="10">
        <v>26502</v>
      </c>
      <c r="E63" s="10">
        <v>30477</v>
      </c>
      <c r="F63" s="10">
        <f>E63+(E63*F8)</f>
        <v>33524.7</v>
      </c>
      <c r="G63" s="10">
        <f>E63+(E63*G8)</f>
        <v>35048.55</v>
      </c>
      <c r="H63" s="10">
        <f>E63+(E63*H8)</f>
        <v>36572.4</v>
      </c>
    </row>
    <row r="64" spans="1:8" ht="12.75">
      <c r="A64" s="8">
        <v>200</v>
      </c>
      <c r="B64" s="18" t="s">
        <v>108</v>
      </c>
      <c r="C64" s="18" t="s">
        <v>109</v>
      </c>
      <c r="D64" s="10">
        <v>15358</v>
      </c>
      <c r="E64" s="10">
        <v>14100</v>
      </c>
      <c r="F64" s="10">
        <f>D64+(D64*F8)</f>
        <v>16893.8</v>
      </c>
      <c r="G64" s="10">
        <f>D64+(D64*G8)</f>
        <v>17661.7</v>
      </c>
      <c r="H64" s="10">
        <f>D64+(D64*H8)</f>
        <v>18429.6</v>
      </c>
    </row>
    <row r="65" spans="1:8" s="13" customFormat="1" ht="12.75">
      <c r="A65" s="11"/>
      <c r="B65" s="19" t="s">
        <v>90</v>
      </c>
      <c r="C65" s="19"/>
      <c r="D65" s="12">
        <f>SUM(D51:D64)</f>
        <v>1865611</v>
      </c>
      <c r="E65" s="12">
        <f>SUM(E51:E64)</f>
        <v>2140551</v>
      </c>
      <c r="F65" s="12">
        <f>SUM(F51:F64)</f>
        <v>2355876.6</v>
      </c>
      <c r="G65" s="12">
        <f>SUM(G51:G64)</f>
        <v>2462511.9</v>
      </c>
      <c r="H65" s="12">
        <f>SUM(H51:H64)</f>
        <v>2569147.2</v>
      </c>
    </row>
    <row r="66" spans="1:8" ht="12.75">
      <c r="A66" s="8"/>
      <c r="B66" s="9"/>
      <c r="C66" s="9"/>
      <c r="D66" s="10"/>
      <c r="E66" s="10"/>
      <c r="F66" s="10"/>
      <c r="G66" s="10"/>
      <c r="H66" s="10"/>
    </row>
    <row r="67" spans="1:8" s="13" customFormat="1" ht="12.75">
      <c r="A67" s="11">
        <v>200</v>
      </c>
      <c r="B67" s="14" t="s">
        <v>91</v>
      </c>
      <c r="C67" s="14" t="s">
        <v>92</v>
      </c>
      <c r="D67" s="12">
        <f>D65</f>
        <v>1865611</v>
      </c>
      <c r="E67" s="12">
        <f>E65</f>
        <v>2140551</v>
      </c>
      <c r="F67" s="12">
        <f>F65</f>
        <v>2355876.6</v>
      </c>
      <c r="G67" s="12">
        <f>G65</f>
        <v>2462511.9</v>
      </c>
      <c r="H67" s="12">
        <f>H65</f>
        <v>2569147.2</v>
      </c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</sheetData>
  <sheetProtection selectLockedCells="1" selectUnlockedCells="1"/>
  <mergeCells count="10">
    <mergeCell ref="B47:C47"/>
    <mergeCell ref="B65:C65"/>
    <mergeCell ref="A4:H4"/>
    <mergeCell ref="A3:H3"/>
    <mergeCell ref="A1:H1"/>
    <mergeCell ref="A6:A9"/>
    <mergeCell ref="B6:B9"/>
    <mergeCell ref="C6:C9"/>
    <mergeCell ref="D6:D8"/>
    <mergeCell ref="E6:G6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2017-11-28T13:26:36Z</cp:lastPrinted>
  <dcterms:created xsi:type="dcterms:W3CDTF">2017-11-29T06:23:19Z</dcterms:created>
  <dcterms:modified xsi:type="dcterms:W3CDTF">2017-12-19T06:57:49Z</dcterms:modified>
  <cp:category/>
  <cp:version/>
  <cp:contentType/>
  <cp:contentStatus/>
</cp:coreProperties>
</file>